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d.docs.live.net/c244bcb1b2dfcc49/Desktop/HEC JOB/CC9/HWD and PSPA/PSPA/20210503/"/>
    </mc:Choice>
  </mc:AlternateContent>
  <xr:revisionPtr revIDLastSave="11" documentId="13_ncr:1_{A49A9835-23D9-4834-9D5D-162AADC73B81}" xr6:coauthVersionLast="46" xr6:coauthVersionMax="46" xr10:uidLastSave="{1A33C12B-AE75-4EF9-99D0-583E3BC301E0}"/>
  <bookViews>
    <workbookView xWindow="19080" yWindow="-75" windowWidth="19440" windowHeight="1500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<sst xmlns="http://schemas.openxmlformats.org/spreadsheetml/2006/main" count="115" uniqueCount="56">
  <si>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</si>
  <si>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</si>
  <si>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</si>
  <si>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</si>
  <si>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</si>
  <si>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</si>
  <si>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</si>
  <si>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</si>
  <si>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</si>
  <si>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</si>
  <si>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</si>
  <si>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</si>
  <si>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</si>
  <si>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</si>
  <si>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</si>
  <si>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</si>
  <si>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</si>
  <si>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</si>
  <si>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</si>
  <si>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</si>
  <si>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</si>
  <si>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</si>
  <si>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</si>
  <si>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</si>
  <si>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</si>
  <si>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</si>
  <si>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</si>
  <si>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</si>
  <si>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</si>
  <si>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</si>
  <si>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</si>
  <si>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</si>
  <si>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</si>
  <si>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</si>
  <si>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</si>
  <si>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</si>
  <si>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</si>
  <si>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</si>
  <si>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</si>
  <si>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</si>
  <si>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</si>
  <si>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LFS-2N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</si>
  <si>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</si>
  <si>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</si>
  <si>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</si>
  <si>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</si>
  <si>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</si>
  <si>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</si>
  <si>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0+75</t>
  </si>
  <si>
    <t>0+90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</si>
  <si>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</si>
  <si>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t>1. The reported modulus values represent the combined modulus of P-401MR &amp; P-403MR</t>
  </si>
  <si>
    <t>2. Elevation values are from CC9 As-Built Drawing (06/02/2020).</t>
  </si>
  <si>
    <t>3. The results are supposed to be reviewed by the GDIT engineer  </t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</si>
  <si>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05/06/2021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</si>
  <si>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64-66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</si>
</sst>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9" fillId="0" borderId="0" xfId="0" applyFont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167" fontId="0" fillId="0" borderId="0" xfId="0" applyNumberFormat="1"/>
    <xf numFmtId="19" fontId="0" fillId="0" borderId="0" xfId="0" applyNumberFormat="1"/>
    <xf numFmtId="167" fontId="0" fillId="0" borderId="2" xfId="0" applyNumberFormat="1" applyBorder="1"/>
    <xf numFmtId="19" fontId="0" fillId="0" borderId="2" xfId="0" applyNumberFormat="1" applyBorder="1"/>
    <xf numFmtId="0" fontId="0" fillId="0" borderId="2" xfId="0" applyBorder="1"/>
    <xf numFmtId="0" fontId="0" fillId="0" borderId="4" xfId="0" applyBorder="1"/>
    <xf numFmtId="167" fontId="0" fillId="0" borderId="0" xfId="0" applyNumberFormat="1" applyBorder="1"/>
    <xf numFmtId="19" fontId="0" fillId="0" borderId="0" xfId="0" applyNumberFormat="1" applyBorder="1"/>
    <xf numFmtId="0" fontId="0" fillId="0" borderId="0" xfId="0" applyBorder="1"/>
    <xf numFmtId="0" fontId="0" fillId="0" borderId="6" xfId="0" applyBorder="1"/>
    <xf numFmtId="167" fontId="0" fillId="0" borderId="8" xfId="0" applyNumberFormat="1" applyBorder="1"/>
    <xf numFmtId="19" fontId="0" fillId="0" borderId="8" xfId="0" applyNumberFormat="1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8" t="s">
        <v>21</v>
      </c>
      <c r="B10" s="98"/>
      <c r="C10" s="98"/>
      <c r="D10" s="98"/>
      <c r="E10" s="98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115" zoomScaleNormal="70" zoomScaleSheetLayoutView="115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9" t="s">
        <v>43</v>
      </c>
      <c r="C1" s="99"/>
      <c r="D1" s="99"/>
      <c r="E1" s="100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38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37</v>
      </c>
      <c r="B6" s="63"/>
      <c r="C6" s="63"/>
      <c r="D6" s="64" t="s">
        <v>46</v>
      </c>
      <c r="E6" s="34"/>
    </row>
    <row r="7" spans="1:6" x14ac:dyDescent="0.25">
      <c r="A7" s="33" t="s">
        <v>41</v>
      </c>
      <c r="B7" s="63"/>
      <c r="C7" s="63"/>
      <c r="D7" s="64" t="s">
        <v>29</v>
      </c>
      <c r="E7" s="34"/>
    </row>
    <row r="8" spans="1:6" x14ac:dyDescent="0.25">
      <c r="A8" s="33" t="s">
        <v>40</v>
      </c>
      <c r="B8" s="63"/>
      <c r="C8" s="63"/>
      <c r="D8" s="64" t="s">
        <v>30</v>
      </c>
      <c r="E8" s="34"/>
    </row>
    <row r="9" spans="1:6" x14ac:dyDescent="0.25">
      <c r="A9" s="33" t="s">
        <v>42</v>
      </c>
      <c r="B9" s="63"/>
      <c r="C9" s="63"/>
      <c r="D9" s="64" t="s">
        <v>28</v>
      </c>
      <c r="E9" s="34"/>
    </row>
    <row r="10" spans="1:6" x14ac:dyDescent="0.25">
      <c r="A10" s="33" t="s">
        <v>50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101" t="s">
        <v>0</v>
      </c>
      <c r="B13" s="102"/>
      <c r="C13" s="102"/>
      <c r="D13" s="102"/>
      <c r="E13" s="103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0+75</v>
      </c>
      <c r="B15" s="59">
        <f>'Raw Data'!M2</f>
        <v>-5</v>
      </c>
      <c r="C15" s="70">
        <v>57.981000000000002</v>
      </c>
      <c r="D15" s="60">
        <f>'Raw Data'!O2</f>
        <v>65.599999999999994</v>
      </c>
      <c r="E15" s="61">
        <f>'Raw Data'!N2</f>
        <v>3310</v>
      </c>
      <c r="F15" s="68"/>
    </row>
    <row r="16" spans="1:6" x14ac:dyDescent="0.25">
      <c r="A16" s="42" t="str">
        <f>'Raw Data'!L3</f>
        <v>0+75</v>
      </c>
      <c r="B16" s="10">
        <f>'Raw Data'!M3</f>
        <v>-15</v>
      </c>
      <c r="C16" s="71">
        <v>57.972999999999999</v>
      </c>
      <c r="D16" s="28">
        <f>'Raw Data'!O3</f>
        <v>64.400000000000006</v>
      </c>
      <c r="E16" s="43">
        <f>'Raw Data'!N3</f>
        <v>3592</v>
      </c>
    </row>
    <row r="17" spans="1:7" x14ac:dyDescent="0.25">
      <c r="A17" s="42" t="str">
        <f>'Raw Data'!L4</f>
        <v>0+75</v>
      </c>
      <c r="B17" s="10">
        <f>'Raw Data'!M4</f>
        <v>-25</v>
      </c>
      <c r="C17" s="71">
        <v>57.981999999999999</v>
      </c>
      <c r="D17" s="28">
        <f>'Raw Data'!O4</f>
        <v>64</v>
      </c>
      <c r="E17" s="43">
        <f>'Raw Data'!N4</f>
        <v>3836</v>
      </c>
      <c r="G17" s="68"/>
    </row>
    <row r="18" spans="1:7" x14ac:dyDescent="0.25">
      <c r="A18" s="42" t="str">
        <f>'Raw Data'!L5</f>
        <v>0+90</v>
      </c>
      <c r="B18" s="10">
        <f>'Raw Data'!M5</f>
        <v>-5</v>
      </c>
      <c r="C18" s="71">
        <v>58.012</v>
      </c>
      <c r="D18" s="28">
        <f>'Raw Data'!O5</f>
        <v>65.599999999999994</v>
      </c>
      <c r="E18" s="43">
        <f>'Raw Data'!N5</f>
        <v>3394</v>
      </c>
    </row>
    <row r="19" spans="1:7" x14ac:dyDescent="0.25">
      <c r="A19" s="42" t="str">
        <f>'Raw Data'!L6</f>
        <v>0+90</v>
      </c>
      <c r="B19" s="10">
        <f>'Raw Data'!M6</f>
        <v>-15</v>
      </c>
      <c r="C19" s="71">
        <v>57.99</v>
      </c>
      <c r="D19" s="28">
        <f>'Raw Data'!O6</f>
        <v>65.2</v>
      </c>
      <c r="E19" s="43">
        <f>'Raw Data'!N6</f>
        <v>3634</v>
      </c>
    </row>
    <row r="20" spans="1:7" x14ac:dyDescent="0.25">
      <c r="A20" s="42" t="str">
        <f>'Raw Data'!L7</f>
        <v>0+90</v>
      </c>
      <c r="B20" s="10">
        <f>'Raw Data'!M7</f>
        <v>-25</v>
      </c>
      <c r="C20" s="71">
        <v>57.993000000000002</v>
      </c>
      <c r="D20" s="28">
        <f>'Raw Data'!O7</f>
        <v>64</v>
      </c>
      <c r="E20" s="43">
        <f>'Raw Data'!N7</f>
        <v>3756</v>
      </c>
    </row>
    <row r="21" spans="1:7" x14ac:dyDescent="0.25">
      <c r="A21" s="51" t="s">
        <v>44</v>
      </c>
      <c r="B21" s="52"/>
      <c r="C21" s="52"/>
      <c r="D21" s="52"/>
      <c r="E21" s="53"/>
    </row>
    <row r="22" spans="1:7" s="83" customFormat="1" ht="12" x14ac:dyDescent="0.25">
      <c r="A22" s="82" t="s">
        <v>51</v>
      </c>
      <c r="B22" s="81"/>
      <c r="C22" s="81"/>
      <c r="D22" s="81"/>
      <c r="E22" s="80"/>
    </row>
    <row r="23" spans="1:7" s="83" customFormat="1" ht="12" x14ac:dyDescent="0.25">
      <c r="A23" s="82" t="s">
        <v>52</v>
      </c>
      <c r="B23" s="81"/>
      <c r="C23" s="81"/>
      <c r="D23" s="81"/>
      <c r="E23" s="80"/>
    </row>
    <row r="24" spans="1:7" s="83" customFormat="1" ht="12" x14ac:dyDescent="0.25">
      <c r="A24" s="82" t="s">
        <v>53</v>
      </c>
      <c r="B24" s="54"/>
      <c r="C24" s="54"/>
      <c r="D24" s="54"/>
      <c r="E24" s="55"/>
    </row>
    <row r="25" spans="1:7" x14ac:dyDescent="0.25">
      <c r="A25" s="44" t="s">
        <v>47</v>
      </c>
      <c r="B25" s="13"/>
      <c r="C25" s="13"/>
      <c r="D25" s="12" t="s">
        <v>32</v>
      </c>
      <c r="E25" s="45"/>
    </row>
    <row r="26" spans="1:7" ht="15.75" thickBot="1" x14ac:dyDescent="0.3">
      <c r="A26" s="46" t="str">
        <f>A4</f>
        <v>Date: 05/06/2021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Normal="100" workbookViewId="0">
      <selection activeCell="F14" sqref="F14"/>
    </sheetView>
  </sheetViews>
  <sheetFormatPr defaultColWidth="8.85546875" defaultRowHeight="15" x14ac:dyDescent="0.25"/>
  <cols>
    <col min="1" max="2" width="9.7109375" style="6" customWidth="1"/>
    <col min="3" max="3" width="13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39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48</v>
      </c>
      <c r="B2" s="14">
        <v>-5</v>
      </c>
      <c r="C2" s="86">
        <v>44322</v>
      </c>
      <c r="D2" s="87">
        <v>0.5</v>
      </c>
      <c r="E2" s="88" t="s">
        <v>34</v>
      </c>
      <c r="F2" s="88">
        <v>3560</v>
      </c>
      <c r="G2" s="88">
        <v>0.3</v>
      </c>
      <c r="H2" s="89">
        <v>64</v>
      </c>
      <c r="I2" s="77">
        <f>AVERAGE(F2:F6)</f>
        <v>3310</v>
      </c>
      <c r="J2" s="23">
        <f>AVERAGE(H2:H6)</f>
        <v>65.599999999999994</v>
      </c>
      <c r="K2" s="6"/>
      <c r="L2" s="67" t="str">
        <f>A2</f>
        <v>0+75</v>
      </c>
      <c r="M2" s="8">
        <f>B2</f>
        <v>-5</v>
      </c>
      <c r="N2" s="8">
        <f>I2</f>
        <v>3310</v>
      </c>
      <c r="O2" s="8">
        <f>J2</f>
        <v>65.599999999999994</v>
      </c>
    </row>
    <row r="3" spans="1:16" x14ac:dyDescent="0.25">
      <c r="A3" s="18" t="s">
        <v>48</v>
      </c>
      <c r="B3" s="16">
        <v>-5</v>
      </c>
      <c r="C3" s="90">
        <v>44322</v>
      </c>
      <c r="D3" s="91">
        <v>0.50019675925925922</v>
      </c>
      <c r="E3" s="92" t="s">
        <v>34</v>
      </c>
      <c r="F3" s="92">
        <v>3560</v>
      </c>
      <c r="G3" s="92">
        <v>0.3</v>
      </c>
      <c r="H3" s="93">
        <v>66</v>
      </c>
      <c r="I3" s="78"/>
      <c r="J3" s="25"/>
      <c r="K3" s="6"/>
      <c r="L3" s="67" t="str">
        <f>L2</f>
        <v>0+75</v>
      </c>
      <c r="M3" s="8">
        <f>B7</f>
        <v>-15</v>
      </c>
      <c r="N3" s="8">
        <f>I7</f>
        <v>3592</v>
      </c>
      <c r="O3" s="8">
        <f>J7</f>
        <v>64.400000000000006</v>
      </c>
    </row>
    <row r="4" spans="1:16" x14ac:dyDescent="0.25">
      <c r="A4" s="18" t="s">
        <v>48</v>
      </c>
      <c r="B4" s="16">
        <v>-5</v>
      </c>
      <c r="C4" s="90">
        <v>44322</v>
      </c>
      <c r="D4" s="91">
        <v>0.50269675925925927</v>
      </c>
      <c r="E4" s="92" t="s">
        <v>19</v>
      </c>
      <c r="F4" s="92">
        <v>3150</v>
      </c>
      <c r="G4" s="92">
        <v>0.3</v>
      </c>
      <c r="H4" s="93">
        <v>66</v>
      </c>
      <c r="I4" s="78"/>
      <c r="J4" s="25"/>
      <c r="K4" s="6"/>
      <c r="L4" s="67" t="str">
        <f>L3</f>
        <v>0+75</v>
      </c>
      <c r="M4" s="8">
        <f>B12</f>
        <v>-25</v>
      </c>
      <c r="N4" s="8">
        <f>I12</f>
        <v>3836</v>
      </c>
      <c r="O4" s="8">
        <f>J12</f>
        <v>64</v>
      </c>
    </row>
    <row r="5" spans="1:16" x14ac:dyDescent="0.25">
      <c r="A5" s="18" t="s">
        <v>48</v>
      </c>
      <c r="B5" s="16">
        <v>-5</v>
      </c>
      <c r="C5" s="90">
        <v>44322</v>
      </c>
      <c r="D5" s="91">
        <v>0.50289351851851849</v>
      </c>
      <c r="E5" s="92" t="s">
        <v>19</v>
      </c>
      <c r="F5" s="92">
        <v>3120</v>
      </c>
      <c r="G5" s="92">
        <v>0.3</v>
      </c>
      <c r="H5" s="93">
        <v>66</v>
      </c>
      <c r="I5" s="78"/>
      <c r="J5" s="25"/>
      <c r="K5" s="6"/>
      <c r="L5" s="67" t="str">
        <f>A17</f>
        <v>0+90</v>
      </c>
      <c r="M5" s="8">
        <f>B17</f>
        <v>-5</v>
      </c>
      <c r="N5" s="8">
        <f>I17</f>
        <v>3394</v>
      </c>
      <c r="O5" s="8">
        <f>J17</f>
        <v>65.599999999999994</v>
      </c>
    </row>
    <row r="6" spans="1:16" x14ac:dyDescent="0.25">
      <c r="A6" s="19" t="s">
        <v>48</v>
      </c>
      <c r="B6" s="20">
        <v>-5</v>
      </c>
      <c r="C6" s="94">
        <v>44322</v>
      </c>
      <c r="D6" s="95">
        <v>0.50307870370370367</v>
      </c>
      <c r="E6" s="96" t="s">
        <v>19</v>
      </c>
      <c r="F6" s="96">
        <v>3160</v>
      </c>
      <c r="G6" s="96">
        <v>0.3</v>
      </c>
      <c r="H6" s="97">
        <v>66</v>
      </c>
      <c r="I6" s="79"/>
      <c r="J6" s="26"/>
      <c r="K6" s="6"/>
      <c r="L6" s="67" t="str">
        <f>L5</f>
        <v>0+90</v>
      </c>
      <c r="M6" s="8">
        <f>B22</f>
        <v>-15</v>
      </c>
      <c r="N6" s="8">
        <f>I22</f>
        <v>3634</v>
      </c>
      <c r="O6" s="8">
        <f>J22</f>
        <v>65.2</v>
      </c>
    </row>
    <row r="7" spans="1:16" x14ac:dyDescent="0.25">
      <c r="A7" s="18" t="s">
        <v>48</v>
      </c>
      <c r="B7" s="16">
        <v>-15</v>
      </c>
      <c r="C7" s="84">
        <v>44322</v>
      </c>
      <c r="D7" s="85">
        <v>0.5067476851851852</v>
      </c>
      <c r="E7" t="s">
        <v>34</v>
      </c>
      <c r="F7">
        <v>3620</v>
      </c>
      <c r="G7">
        <v>0.3</v>
      </c>
      <c r="H7">
        <v>66</v>
      </c>
      <c r="I7" s="77">
        <f>AVERAGE(F7:F11)</f>
        <v>3592</v>
      </c>
      <c r="J7" s="23">
        <f>AVERAGE(H7:H11)</f>
        <v>64.400000000000006</v>
      </c>
      <c r="K7" s="6"/>
      <c r="L7" s="67" t="str">
        <f>L6</f>
        <v>0+90</v>
      </c>
      <c r="M7" s="8">
        <f>B27</f>
        <v>-25</v>
      </c>
      <c r="N7" s="8">
        <f>I27</f>
        <v>3756</v>
      </c>
      <c r="O7" s="8">
        <f>J27</f>
        <v>64</v>
      </c>
    </row>
    <row r="8" spans="1:16" x14ac:dyDescent="0.25">
      <c r="A8" s="18" t="s">
        <v>48</v>
      </c>
      <c r="B8" s="66">
        <v>-15</v>
      </c>
      <c r="C8" s="84">
        <v>44322</v>
      </c>
      <c r="D8" s="85">
        <v>0.50693287037037038</v>
      </c>
      <c r="E8" t="s">
        <v>34</v>
      </c>
      <c r="F8">
        <v>3600</v>
      </c>
      <c r="G8">
        <v>0.3</v>
      </c>
      <c r="H8">
        <v>64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48</v>
      </c>
      <c r="B9" s="66">
        <v>-15</v>
      </c>
      <c r="C9" s="84">
        <v>44322</v>
      </c>
      <c r="D9" s="85">
        <v>0.50752314814814814</v>
      </c>
      <c r="E9" t="s">
        <v>19</v>
      </c>
      <c r="F9">
        <v>3580</v>
      </c>
      <c r="G9">
        <v>0.3</v>
      </c>
      <c r="H9">
        <v>64</v>
      </c>
      <c r="I9" s="78"/>
      <c r="J9" s="25"/>
      <c r="K9" s="6"/>
      <c r="L9" s="67"/>
      <c r="M9" s="8"/>
      <c r="N9" s="8"/>
      <c r="O9" s="8"/>
    </row>
    <row r="10" spans="1:16" x14ac:dyDescent="0.25">
      <c r="A10" s="18" t="s">
        <v>48</v>
      </c>
      <c r="B10" s="66">
        <v>-15</v>
      </c>
      <c r="C10" s="84">
        <v>44322</v>
      </c>
      <c r="D10" s="85">
        <v>0.50770833333333332</v>
      </c>
      <c r="E10" t="s">
        <v>19</v>
      </c>
      <c r="F10">
        <v>3590</v>
      </c>
      <c r="G10">
        <v>0.3</v>
      </c>
      <c r="H10">
        <v>64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48</v>
      </c>
      <c r="B11" s="16">
        <v>-15</v>
      </c>
      <c r="C11" s="84">
        <v>44322</v>
      </c>
      <c r="D11" s="85">
        <v>0.50789351851851849</v>
      </c>
      <c r="E11" t="s">
        <v>19</v>
      </c>
      <c r="F11">
        <v>3570</v>
      </c>
      <c r="G11">
        <v>0.3</v>
      </c>
      <c r="H11">
        <v>64</v>
      </c>
      <c r="I11" s="79"/>
      <c r="J11" s="26"/>
      <c r="K11" s="6"/>
    </row>
    <row r="12" spans="1:16" x14ac:dyDescent="0.25">
      <c r="A12" s="17" t="s">
        <v>48</v>
      </c>
      <c r="B12" s="14">
        <v>-25</v>
      </c>
      <c r="C12" s="86">
        <v>44322</v>
      </c>
      <c r="D12" s="87">
        <v>0.50962962962962965</v>
      </c>
      <c r="E12" s="88" t="s">
        <v>34</v>
      </c>
      <c r="F12" s="88">
        <v>3940</v>
      </c>
      <c r="G12" s="88">
        <v>0.3</v>
      </c>
      <c r="H12" s="89">
        <v>64</v>
      </c>
      <c r="I12" s="77">
        <f>AVERAGE(F12:F16)</f>
        <v>3836</v>
      </c>
      <c r="J12" s="23">
        <f>AVERAGE(H12:H16)</f>
        <v>64</v>
      </c>
      <c r="K12" s="6"/>
    </row>
    <row r="13" spans="1:16" x14ac:dyDescent="0.25">
      <c r="A13" s="18" t="s">
        <v>48</v>
      </c>
      <c r="B13" s="16">
        <v>-25</v>
      </c>
      <c r="C13" s="90">
        <v>44322</v>
      </c>
      <c r="D13" s="91">
        <v>0.50981481481481483</v>
      </c>
      <c r="E13" s="92" t="s">
        <v>34</v>
      </c>
      <c r="F13" s="92">
        <v>3960</v>
      </c>
      <c r="G13" s="92">
        <v>0.3</v>
      </c>
      <c r="H13" s="93">
        <v>64</v>
      </c>
      <c r="I13" s="78"/>
      <c r="J13" s="25"/>
      <c r="K13" s="6"/>
    </row>
    <row r="14" spans="1:16" x14ac:dyDescent="0.25">
      <c r="A14" s="18" t="s">
        <v>48</v>
      </c>
      <c r="B14" s="16">
        <v>-25</v>
      </c>
      <c r="C14" s="90">
        <v>44322</v>
      </c>
      <c r="D14" s="91">
        <v>0.51033564814814814</v>
      </c>
      <c r="E14" s="92" t="s">
        <v>19</v>
      </c>
      <c r="F14" s="92">
        <v>3760</v>
      </c>
      <c r="G14" s="92">
        <v>0.3</v>
      </c>
      <c r="H14" s="93">
        <v>64</v>
      </c>
      <c r="I14" s="78"/>
      <c r="J14" s="25"/>
      <c r="K14" s="8"/>
      <c r="P14" s="15"/>
    </row>
    <row r="15" spans="1:16" x14ac:dyDescent="0.25">
      <c r="A15" s="18" t="s">
        <v>48</v>
      </c>
      <c r="B15" s="16">
        <v>-25</v>
      </c>
      <c r="C15" s="90">
        <v>44322</v>
      </c>
      <c r="D15" s="91">
        <v>0.51052083333333331</v>
      </c>
      <c r="E15" s="92" t="s">
        <v>19</v>
      </c>
      <c r="F15" s="92">
        <v>3790</v>
      </c>
      <c r="G15" s="92">
        <v>0.3</v>
      </c>
      <c r="H15" s="93">
        <v>64</v>
      </c>
      <c r="I15" s="78"/>
      <c r="J15" s="25"/>
      <c r="P15" s="15"/>
    </row>
    <row r="16" spans="1:16" x14ac:dyDescent="0.25">
      <c r="A16" s="19" t="s">
        <v>48</v>
      </c>
      <c r="B16" s="20">
        <v>-25</v>
      </c>
      <c r="C16" s="94">
        <v>44322</v>
      </c>
      <c r="D16" s="95">
        <v>0.51070601851851849</v>
      </c>
      <c r="E16" s="96" t="s">
        <v>19</v>
      </c>
      <c r="F16" s="96">
        <v>3730</v>
      </c>
      <c r="G16" s="96">
        <v>0.3</v>
      </c>
      <c r="H16" s="97">
        <v>64</v>
      </c>
      <c r="I16" s="79"/>
      <c r="J16" s="26"/>
      <c r="P16" s="15"/>
    </row>
    <row r="17" spans="1:25" x14ac:dyDescent="0.25">
      <c r="A17" s="18" t="s">
        <v>49</v>
      </c>
      <c r="B17" s="16">
        <v>-5</v>
      </c>
      <c r="C17" s="84">
        <v>44322</v>
      </c>
      <c r="D17" s="85">
        <v>0.5273958333333334</v>
      </c>
      <c r="E17" t="s">
        <v>34</v>
      </c>
      <c r="F17">
        <v>3670</v>
      </c>
      <c r="G17">
        <v>0.3</v>
      </c>
      <c r="H17">
        <v>66</v>
      </c>
      <c r="I17" s="77">
        <f>AVERAGE(F17:F21)</f>
        <v>3394</v>
      </c>
      <c r="J17" s="23">
        <f>AVERAGE(H17:H21)</f>
        <v>65.599999999999994</v>
      </c>
      <c r="P17" s="15"/>
    </row>
    <row r="18" spans="1:25" x14ac:dyDescent="0.25">
      <c r="A18" s="18" t="s">
        <v>49</v>
      </c>
      <c r="B18" s="66">
        <v>-5</v>
      </c>
      <c r="C18" s="84">
        <v>44322</v>
      </c>
      <c r="D18" s="85">
        <v>0.52758101851851846</v>
      </c>
      <c r="E18" t="s">
        <v>34</v>
      </c>
      <c r="F18">
        <v>3630</v>
      </c>
      <c r="G18">
        <v>0.3</v>
      </c>
      <c r="H18">
        <v>66</v>
      </c>
      <c r="I18" s="78"/>
      <c r="J18" s="25"/>
      <c r="P18" s="15"/>
    </row>
    <row r="19" spans="1:25" x14ac:dyDescent="0.25">
      <c r="A19" s="18" t="s">
        <v>49</v>
      </c>
      <c r="B19" s="66">
        <v>-5</v>
      </c>
      <c r="C19" s="84">
        <v>44322</v>
      </c>
      <c r="D19" s="85">
        <v>0.52855324074074073</v>
      </c>
      <c r="E19" t="s">
        <v>19</v>
      </c>
      <c r="F19">
        <v>3210</v>
      </c>
      <c r="G19">
        <v>0.3</v>
      </c>
      <c r="H19">
        <v>64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49</v>
      </c>
      <c r="B20" s="66">
        <v>-5</v>
      </c>
      <c r="C20" s="84">
        <v>44322</v>
      </c>
      <c r="D20" s="85">
        <v>0.5287384259259259</v>
      </c>
      <c r="E20" t="s">
        <v>19</v>
      </c>
      <c r="F20">
        <v>3220</v>
      </c>
      <c r="G20">
        <v>0.3</v>
      </c>
      <c r="H20">
        <v>66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49</v>
      </c>
      <c r="B21" s="16">
        <v>-5</v>
      </c>
      <c r="C21" s="84">
        <v>44322</v>
      </c>
      <c r="D21" s="85">
        <v>0.52892361111111108</v>
      </c>
      <c r="E21" t="s">
        <v>19</v>
      </c>
      <c r="F21">
        <v>3240</v>
      </c>
      <c r="G21">
        <v>0.3</v>
      </c>
      <c r="H21">
        <v>66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-15</v>
      </c>
      <c r="C22" s="86">
        <v>44322</v>
      </c>
      <c r="D22" s="87">
        <v>0.52032407407407411</v>
      </c>
      <c r="E22" s="88" t="s">
        <v>34</v>
      </c>
      <c r="F22" s="88">
        <v>3640</v>
      </c>
      <c r="G22" s="88">
        <v>0.3</v>
      </c>
      <c r="H22" s="89">
        <v>64</v>
      </c>
      <c r="I22" s="77">
        <f>AVERAGE(F22:F26)</f>
        <v>3634</v>
      </c>
      <c r="J22" s="23">
        <f>AVERAGE(H22:H26)</f>
        <v>65.2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-15</v>
      </c>
      <c r="C23" s="90">
        <v>44322</v>
      </c>
      <c r="D23" s="91">
        <v>0.52050925925925928</v>
      </c>
      <c r="E23" s="92" t="s">
        <v>34</v>
      </c>
      <c r="F23" s="92">
        <v>3600</v>
      </c>
      <c r="G23" s="92">
        <v>0.3</v>
      </c>
      <c r="H23" s="93">
        <v>64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-15</v>
      </c>
      <c r="C24" s="90">
        <v>44322</v>
      </c>
      <c r="D24" s="91">
        <v>0.52310185185185187</v>
      </c>
      <c r="E24" s="92" t="s">
        <v>19</v>
      </c>
      <c r="F24" s="92">
        <v>3630</v>
      </c>
      <c r="G24" s="92">
        <v>0.3</v>
      </c>
      <c r="H24" s="93">
        <v>66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-15</v>
      </c>
      <c r="C25" s="90">
        <v>44322</v>
      </c>
      <c r="D25" s="91">
        <v>0.52328703703703705</v>
      </c>
      <c r="E25" s="92" t="s">
        <v>19</v>
      </c>
      <c r="F25" s="92">
        <v>3670</v>
      </c>
      <c r="G25" s="92">
        <v>0.3</v>
      </c>
      <c r="H25" s="93">
        <v>66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-15</v>
      </c>
      <c r="C26" s="94">
        <v>44322</v>
      </c>
      <c r="D26" s="95">
        <v>0.52347222222222223</v>
      </c>
      <c r="E26" s="96" t="s">
        <v>19</v>
      </c>
      <c r="F26" s="96">
        <v>3630</v>
      </c>
      <c r="G26" s="96">
        <v>0.3</v>
      </c>
      <c r="H26" s="97">
        <v>66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-25</v>
      </c>
      <c r="C27" s="86">
        <v>44322</v>
      </c>
      <c r="D27" s="87">
        <v>0.51769675925925929</v>
      </c>
      <c r="E27" s="88" t="s">
        <v>34</v>
      </c>
      <c r="F27" s="88">
        <v>3610</v>
      </c>
      <c r="G27" s="88">
        <v>0.3</v>
      </c>
      <c r="H27" s="89">
        <v>64</v>
      </c>
      <c r="I27" s="77">
        <f>AVERAGE(F27:F31)</f>
        <v>3756</v>
      </c>
      <c r="J27" s="23">
        <f>AVERAGE(H27:H31)</f>
        <v>64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-25</v>
      </c>
      <c r="C28" s="90">
        <v>44322</v>
      </c>
      <c r="D28" s="91">
        <v>0.51788194444444446</v>
      </c>
      <c r="E28" s="92" t="s">
        <v>34</v>
      </c>
      <c r="F28" s="92">
        <v>3730</v>
      </c>
      <c r="G28" s="92">
        <v>0.3</v>
      </c>
      <c r="H28" s="93">
        <v>64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-25</v>
      </c>
      <c r="C29" s="90">
        <v>44322</v>
      </c>
      <c r="D29" s="91">
        <v>0.51832175925925927</v>
      </c>
      <c r="E29" s="92" t="s">
        <v>19</v>
      </c>
      <c r="F29" s="92">
        <v>3810</v>
      </c>
      <c r="G29" s="92">
        <v>0.3</v>
      </c>
      <c r="H29" s="93">
        <v>64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-25</v>
      </c>
      <c r="C30" s="90">
        <v>44322</v>
      </c>
      <c r="D30" s="91">
        <v>0.51850694444444445</v>
      </c>
      <c r="E30" s="92" t="s">
        <v>19</v>
      </c>
      <c r="F30" s="92">
        <v>3810</v>
      </c>
      <c r="G30" s="92">
        <v>0.3</v>
      </c>
      <c r="H30" s="93">
        <v>64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-25</v>
      </c>
      <c r="C31" s="94">
        <v>44322</v>
      </c>
      <c r="D31" s="95">
        <v>0.51869212962962963</v>
      </c>
      <c r="E31" s="96" t="s">
        <v>19</v>
      </c>
      <c r="F31" s="96">
        <v>3820</v>
      </c>
      <c r="G31" s="96">
        <v>0.3</v>
      </c>
      <c r="H31" s="97">
        <v>64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58E46D1-D130-410D-8585-26826340FBDA}"/>
</file>

<file path=customXml/itemProps2.xml><?xml version="1.0" encoding="utf-8"?>
<ds:datastoreItem xmlns:ds="http://schemas.openxmlformats.org/officeDocument/2006/customXml" ds:itemID="{5B314B2F-CEA9-490C-9B7D-D59F70542F7E}"/>
</file>

<file path=customXml/itemProps3.xml><?xml version="1.0" encoding="utf-8"?>
<ds:datastoreItem xmlns:ds="http://schemas.openxmlformats.org/officeDocument/2006/customXml" ds:itemID="{5CDAD05E-29D2-4A64-A6EF-F6F6653792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Atish</cp:lastModifiedBy>
  <cp:lastPrinted>2019-09-13T14:31:07Z</cp:lastPrinted>
  <dcterms:created xsi:type="dcterms:W3CDTF">2018-04-20T15:28:47Z</dcterms:created>
  <dcterms:modified xsi:type="dcterms:W3CDTF">2021-05-12T14:26:34Z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